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45" windowWidth="15480" windowHeight="10935"/>
  </bookViews>
  <sheets>
    <sheet name="Лот 1" sheetId="1" r:id="rId1"/>
  </sheets>
  <definedNames>
    <definedName name="Print_Area_1">'Лот 1'!$A$1:$L$32</definedName>
  </definedNames>
  <calcPr calcId="145621"/>
</workbook>
</file>

<file path=xl/calcChain.xml><?xml version="1.0" encoding="utf-8"?>
<calcChain xmlns="http://schemas.openxmlformats.org/spreadsheetml/2006/main">
  <c r="G11" i="1" l="1"/>
  <c r="G10" i="1"/>
  <c r="G9" i="1"/>
  <c r="G8" i="1"/>
  <c r="G7" i="1"/>
  <c r="G12" i="1"/>
  <c r="G22" i="1"/>
  <c r="G21" i="1"/>
  <c r="G20" i="1"/>
  <c r="G19" i="1"/>
  <c r="G18" i="1"/>
  <c r="G17" i="1"/>
  <c r="G16" i="1"/>
  <c r="G15" i="1"/>
  <c r="G14" i="1"/>
  <c r="G13" i="1"/>
  <c r="G23" i="1"/>
  <c r="G25" i="1" l="1"/>
  <c r="G26" i="1" s="1"/>
</calcChain>
</file>

<file path=xl/sharedStrings.xml><?xml version="1.0" encoding="utf-8"?>
<sst xmlns="http://schemas.openxmlformats.org/spreadsheetml/2006/main" count="72" uniqueCount="49">
  <si>
    <t>№ п.п</t>
  </si>
  <si>
    <t>Код продукта</t>
  </si>
  <si>
    <t>Описание</t>
  </si>
  <si>
    <t>Срок поставки, дн.</t>
  </si>
  <si>
    <t>Особые условия</t>
  </si>
  <si>
    <t>Кол-во</t>
  </si>
  <si>
    <t>Приложение №1</t>
  </si>
  <si>
    <t>Адрес доставки</t>
  </si>
  <si>
    <t>Объем может быть изменен на 10% без изменения стоимости единицы</t>
  </si>
  <si>
    <t>30</t>
  </si>
  <si>
    <t>Цена за единицу измерения без НДС 18 %, рубли РФ</t>
  </si>
  <si>
    <t>Сумма без  НДС 18 %, рубли РФ</t>
  </si>
  <si>
    <t>НДС 18%</t>
  </si>
  <si>
    <t>CON-SNT-ASR-901DS</t>
  </si>
  <si>
    <t>SMARTNET 8X5XNBD ASR 9010 DC Chassis</t>
  </si>
  <si>
    <t>CON-SNT-A9KRSP4G</t>
  </si>
  <si>
    <t>SMARTNET 8X5XNBD Route Switch Processor 4G Memory</t>
  </si>
  <si>
    <t>CON-SNT-A9K8TL</t>
  </si>
  <si>
    <t>SMARTNET 8X5XNBD 8-Port 10GE Low Queue</t>
  </si>
  <si>
    <t>CON-SNT-A1004SB</t>
  </si>
  <si>
    <t>SMARTNET 8X5XNBD Cisco ASR1004 Chassis</t>
  </si>
  <si>
    <t>CON-SNT-ASR1000E</t>
  </si>
  <si>
    <t>SMARTNET 8X5XNBD Cisco ASR1000 Embedded Services Processo</t>
  </si>
  <si>
    <t>CON-SNT-ASRRP2</t>
  </si>
  <si>
    <t>SMARTNET 8X5XNBD ASR1000 RP2</t>
  </si>
  <si>
    <t>CON-SNT-SIP40SB</t>
  </si>
  <si>
    <t>SMARTNET 8X5XNBD Cisco ASR1000 SPA Interface Processor 40</t>
  </si>
  <si>
    <t>CON-SNT-1XGLV2E</t>
  </si>
  <si>
    <t>SMARTNET 8X5XNBD Cisco 1-Port 10GE LAN-PHY Shared Port Ad</t>
  </si>
  <si>
    <t>CON-SNT-R7203CGE</t>
  </si>
  <si>
    <t>SMARTNET 8X5XNBD Cisco 7600 Route Swi</t>
  </si>
  <si>
    <t>CON-SNT-V6506E72</t>
  </si>
  <si>
    <t>SMARTNET 8X5XNBD VS-C6506E-S720-10G</t>
  </si>
  <si>
    <t>CON-SNT-R7203CXL</t>
  </si>
  <si>
    <t>CON-SNT-C5548PB</t>
  </si>
  <si>
    <t>SMARTNET 8X5XNBD Nexus 5548P in N5548P-N2K Bundle</t>
  </si>
  <si>
    <t>CON-SNT-A9K0309</t>
  </si>
  <si>
    <t>SMARTNET 8X5XNBD Cisco IOS XR IP/MPLS Core Software</t>
  </si>
  <si>
    <t>CON-SNT-EST4TGB</t>
  </si>
  <si>
    <t>SMARTNET 8X5XNBD CON-SNT-EST4TGB</t>
  </si>
  <si>
    <t>Дата начала оказания технической поддержки: п.п. 1-6  с 01.04.2014 на 12 мес.</t>
  </si>
  <si>
    <t xml:space="preserve">                                                   п.п. 7-17 с 01.11.2014 на 10 мес.</t>
  </si>
  <si>
    <t>Контактное лицо по техническим вопросам:</t>
  </si>
  <si>
    <t>Поставщик должен быть авторизированным сервисным партнером CISCO; Поставщик должен предоставить письмо авторизации. После заключения договора, поставщик должен предоставить сертификат расширенной гарантии Cisco с указанием количества и состава оборудования (Product ID).</t>
  </si>
  <si>
    <t xml:space="preserve">Республика Башкортостан,  г. Уфа, ул. Ленина,30 ОАО "Башинформсвязь, ЦТЭ  </t>
  </si>
  <si>
    <t>Начальник цеха эксплуатации систем передач:  Дельмухаметов О.Р.    +7-(347)-2215475, mail: delmukhametov@bashtel.ru</t>
  </si>
  <si>
    <t xml:space="preserve">Предельная стоимость лота составляет 11 007 001,06 руб. с учетом НДС </t>
  </si>
  <si>
    <t>Лот: Поставка носителя кода активации в виде сертификата технической поддержки оборудования Cisco IP/MPLS</t>
  </si>
  <si>
    <t>Итого без учета НДС: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</si>
</sst>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</numFmts>
  <fonts count="27" x14ac:knownFonts="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b/>
      <i/>
      <sz val="14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0"/>
    <xf numFmtId="165" fontId="1" fillId="0" borderId="0" applyFill="0" applyBorder="0" applyAlignment="0" applyProtection="0"/>
    <xf numFmtId="166" fontId="1" fillId="0" borderId="0" applyFill="0" applyBorder="0" applyAlignment="0" applyProtection="0"/>
    <xf numFmtId="0" fontId="15" fillId="0" borderId="0"/>
    <xf numFmtId="0" fontId="1" fillId="0" borderId="0"/>
    <xf numFmtId="0" fontId="16" fillId="0" borderId="0"/>
    <xf numFmtId="0" fontId="1" fillId="0" borderId="0"/>
    <xf numFmtId="167" fontId="1" fillId="0" borderId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43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05">
    <xf numFmtId="0" fontId="0" fillId="0" borderId="0" xfId="0"/>
    <xf numFmtId="0" fontId="2" fillId="0" borderId="0" xfId="0" applyFont="1" applyBorder="1"/>
    <xf numFmtId="0" fontId="2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4" xfId="0" applyFont="1" applyBorder="1"/>
    <xf numFmtId="0" fontId="7" fillId="0" borderId="0" xfId="0" applyFont="1" applyBorder="1"/>
    <xf numFmtId="0" fontId="7" fillId="0" borderId="0" xfId="0" applyFont="1"/>
    <xf numFmtId="0" fontId="7" fillId="0" borderId="7" xfId="0" applyFont="1" applyBorder="1"/>
    <xf numFmtId="0" fontId="9" fillId="0" borderId="0" xfId="0" applyFont="1" applyAlignment="1">
      <alignment horizontal="left"/>
    </xf>
    <xf numFmtId="164" fontId="9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center" vertical="center" wrapText="1"/>
    </xf>
    <xf numFmtId="1" fontId="11" fillId="0" borderId="0" xfId="0" applyNumberFormat="1" applyFont="1" applyAlignment="1"/>
    <xf numFmtId="164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left" wrapText="1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164" fontId="9" fillId="0" borderId="0" xfId="0" applyNumberFormat="1" applyFont="1" applyBorder="1" applyAlignment="1">
      <alignment horizontal="left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4" fillId="0" borderId="7" xfId="0" applyFont="1" applyBorder="1" applyAlignment="1">
      <alignment horizontal="left" vertical="center" wrapText="1"/>
    </xf>
    <xf numFmtId="2" fontId="14" fillId="0" borderId="5" xfId="0" applyNumberFormat="1" applyFont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4" xfId="0" applyFont="1" applyBorder="1"/>
    <xf numFmtId="4" fontId="4" fillId="0" borderId="4" xfId="0" applyNumberFormat="1" applyFont="1" applyBorder="1" applyAlignment="1">
      <alignment horizontal="left" vertical="center" wrapText="1"/>
    </xf>
    <xf numFmtId="4" fontId="7" fillId="0" borderId="4" xfId="0" applyNumberFormat="1" applyFont="1" applyBorder="1"/>
    <xf numFmtId="0" fontId="9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43" fontId="4" fillId="0" borderId="4" xfId="0" applyNumberFormat="1" applyFont="1" applyBorder="1" applyAlignment="1">
      <alignment horizontal="left" vertical="center" wrapText="1"/>
    </xf>
    <xf numFmtId="0" fontId="19" fillId="0" borderId="14" xfId="0" applyFont="1" applyBorder="1" applyAlignment="1">
      <alignment vertical="center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4" fontId="21" fillId="0" borderId="5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4" fontId="23" fillId="0" borderId="5" xfId="0" applyNumberFormat="1" applyFont="1" applyBorder="1" applyAlignment="1">
      <alignment vertical="center"/>
    </xf>
    <xf numFmtId="0" fontId="9" fillId="0" borderId="11" xfId="0" applyFont="1" applyBorder="1" applyAlignment="1">
      <alignment vertical="center" wrapText="1"/>
    </xf>
    <xf numFmtId="164" fontId="9" fillId="0" borderId="11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4" fontId="24" fillId="0" borderId="0" xfId="0" applyNumberFormat="1" applyFont="1" applyAlignment="1">
      <alignment vertical="center"/>
    </xf>
    <xf numFmtId="43" fontId="25" fillId="0" borderId="5" xfId="33" applyFont="1" applyBorder="1"/>
    <xf numFmtId="0" fontId="19" fillId="0" borderId="7" xfId="0" applyFont="1" applyBorder="1"/>
    <xf numFmtId="0" fontId="19" fillId="0" borderId="7" xfId="35" applyFont="1" applyFill="1" applyBorder="1" applyAlignment="1">
      <alignment horizontal="center" vertical="center" wrapText="1" shrinkToFit="1"/>
    </xf>
    <xf numFmtId="49" fontId="19" fillId="0" borderId="7" xfId="0" applyNumberFormat="1" applyFont="1" applyFill="1" applyBorder="1" applyAlignment="1">
      <alignment horizontal="center"/>
    </xf>
    <xf numFmtId="0" fontId="9" fillId="0" borderId="14" xfId="0" applyFont="1" applyBorder="1" applyAlignment="1">
      <alignment vertical="center" wrapText="1"/>
    </xf>
    <xf numFmtId="164" fontId="9" fillId="0" borderId="14" xfId="0" applyNumberFormat="1" applyFont="1" applyFill="1" applyBorder="1" applyAlignment="1">
      <alignment horizontal="center" vertical="center" wrapText="1"/>
    </xf>
    <xf numFmtId="164" fontId="10" fillId="0" borderId="16" xfId="0" applyNumberFormat="1" applyFont="1" applyBorder="1" applyAlignment="1">
      <alignment horizontal="center" vertical="center" wrapText="1"/>
    </xf>
    <xf numFmtId="164" fontId="10" fillId="0" borderId="18" xfId="0" applyNumberFormat="1" applyFont="1" applyBorder="1" applyAlignment="1">
      <alignment horizontal="center" vertical="center" wrapText="1"/>
    </xf>
    <xf numFmtId="1" fontId="17" fillId="0" borderId="8" xfId="0" applyNumberFormat="1" applyFont="1" applyFill="1" applyBorder="1" applyAlignment="1">
      <alignment horizontal="center" vertical="center" wrapText="1"/>
    </xf>
    <xf numFmtId="1" fontId="17" fillId="0" borderId="6" xfId="0" applyNumberFormat="1" applyFont="1" applyFill="1" applyBorder="1" applyAlignment="1">
      <alignment horizontal="center" vertical="center" wrapText="1"/>
    </xf>
    <xf numFmtId="0" fontId="19" fillId="0" borderId="5" xfId="0" applyFont="1" applyFill="1" applyBorder="1"/>
    <xf numFmtId="0" fontId="19" fillId="0" borderId="5" xfId="35" applyFont="1" applyFill="1" applyBorder="1" applyAlignment="1">
      <alignment horizontal="center" vertical="center" wrapText="1" shrinkToFit="1"/>
    </xf>
    <xf numFmtId="49" fontId="19" fillId="0" borderId="5" xfId="0" applyNumberFormat="1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vertical="center"/>
    </xf>
    <xf numFmtId="43" fontId="4" fillId="0" borderId="5" xfId="33" applyFont="1" applyFill="1" applyBorder="1"/>
    <xf numFmtId="4" fontId="23" fillId="0" borderId="5" xfId="0" applyNumberFormat="1" applyFont="1" applyFill="1" applyBorder="1" applyAlignment="1">
      <alignment vertical="center"/>
    </xf>
    <xf numFmtId="43" fontId="25" fillId="0" borderId="5" xfId="33" applyFont="1" applyFill="1" applyBorder="1"/>
    <xf numFmtId="164" fontId="10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" fontId="3" fillId="0" borderId="8" xfId="0" applyNumberFormat="1" applyFont="1" applyFill="1" applyBorder="1" applyAlignment="1">
      <alignment horizontal="right" vertical="center" wrapText="1"/>
    </xf>
    <xf numFmtId="1" fontId="3" fillId="0" borderId="7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2" fontId="14" fillId="0" borderId="5" xfId="0" applyNumberFormat="1" applyFont="1" applyBorder="1" applyAlignment="1">
      <alignment horizontal="right" vertical="center" wrapText="1"/>
    </xf>
  </cellXfs>
  <cellStyles count="42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Excel Built-in Normal" xfId="32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Valuta (0)_91P18UM" xfId="24"/>
    <cellStyle name="Valuta_91P18UM" xfId="25"/>
    <cellStyle name="Обычный" xfId="0" builtinId="0"/>
    <cellStyle name="Обычный 11" xfId="36"/>
    <cellStyle name="Обычный 13" xfId="39"/>
    <cellStyle name="Обычный 14" xfId="40"/>
    <cellStyle name="Обычный 15" xfId="41"/>
    <cellStyle name="Обычный 16" xfId="34"/>
    <cellStyle name="Обычный 17" xfId="37"/>
    <cellStyle name="Обычный 18" xfId="35"/>
    <cellStyle name="Обычный 2" xfId="4"/>
    <cellStyle name="Обычный 2 2" xfId="27"/>
    <cellStyle name="Обычный 2 3" xfId="28"/>
    <cellStyle name="Обычный 2 4" xfId="30"/>
    <cellStyle name="Обычный 2 5" xfId="31"/>
    <cellStyle name="Обычный 3" xfId="21"/>
    <cellStyle name="Обычный 5" xfId="29"/>
    <cellStyle name="Стиль 1" xfId="2"/>
    <cellStyle name="Финансовый" xfId="33" builtinId="3"/>
    <cellStyle name="Финансовый 2" xfId="38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6"/>
  <sheetViews>
    <sheetView tabSelected="1" zoomScale="70" zoomScaleNormal="70" zoomScalePageLayoutView="85" workbookViewId="0">
      <selection activeCell="E29" sqref="E29"/>
    </sheetView>
  </sheetViews>
  <sheetFormatPr defaultRowHeight="15" x14ac:dyDescent="0.25"/>
  <cols>
    <col min="1" max="1" width="10.5703125" style="42" customWidth="1"/>
    <col min="2" max="2" width="24.5703125" style="38" customWidth="1"/>
    <col min="3" max="3" width="84.140625" style="38" customWidth="1"/>
    <col min="4" max="4" width="19.5703125" style="24" customWidth="1"/>
    <col min="5" max="5" width="14.85546875" style="24" customWidth="1"/>
    <col min="6" max="6" width="20.7109375" style="25" customWidth="1"/>
    <col min="7" max="7" width="21.42578125" style="25" customWidth="1"/>
    <col min="8" max="8" width="27.85546875" style="28" customWidth="1"/>
    <col min="9" max="11" width="0" style="1" hidden="1" customWidth="1"/>
    <col min="12" max="12" width="3.28515625" style="1" customWidth="1"/>
    <col min="13" max="13" width="9.140625" style="1"/>
    <col min="14" max="14" width="27.28515625" style="1" customWidth="1"/>
    <col min="15" max="34" width="9.140625" style="1"/>
    <col min="35" max="16384" width="9.140625" style="2"/>
  </cols>
  <sheetData>
    <row r="1" spans="1:34" s="5" customFormat="1" ht="18.75" x14ac:dyDescent="0.3">
      <c r="A1" s="40"/>
      <c r="B1" s="38"/>
      <c r="C1" s="38"/>
      <c r="D1" s="33"/>
      <c r="E1" s="33"/>
      <c r="F1" s="34"/>
      <c r="G1" s="27"/>
      <c r="H1" s="27" t="s">
        <v>6</v>
      </c>
      <c r="I1" s="6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</row>
    <row r="2" spans="1:34" s="5" customFormat="1" ht="15" customHeight="1" x14ac:dyDescent="0.3">
      <c r="A2" s="40"/>
      <c r="B2" s="38"/>
      <c r="C2" s="38"/>
      <c r="D2" s="33"/>
      <c r="E2" s="33"/>
      <c r="F2" s="34"/>
      <c r="G2" s="34"/>
      <c r="H2" s="26"/>
      <c r="I2" s="6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1:34" s="5" customFormat="1" ht="44.25" customHeight="1" x14ac:dyDescent="0.3">
      <c r="A3" s="40"/>
      <c r="B3" s="38"/>
      <c r="C3" s="88" t="s">
        <v>47</v>
      </c>
      <c r="D3" s="88"/>
      <c r="E3" s="88"/>
      <c r="F3" s="25"/>
      <c r="G3" s="25"/>
      <c r="H3" s="28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</row>
    <row r="4" spans="1:34" s="5" customFormat="1" ht="17.25" customHeight="1" thickBot="1" x14ac:dyDescent="0.35">
      <c r="A4" s="41"/>
      <c r="B4" s="39"/>
      <c r="C4" s="39"/>
      <c r="D4" s="35"/>
      <c r="E4" s="35"/>
      <c r="F4" s="36"/>
      <c r="G4" s="36"/>
      <c r="H4" s="29"/>
      <c r="I4" s="7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34" s="12" customFormat="1" ht="54.75" customHeight="1" x14ac:dyDescent="0.25">
      <c r="A5" s="57" t="s">
        <v>0</v>
      </c>
      <c r="B5" s="58" t="s">
        <v>1</v>
      </c>
      <c r="C5" s="55" t="s">
        <v>2</v>
      </c>
      <c r="D5" s="55" t="s">
        <v>5</v>
      </c>
      <c r="E5" s="55" t="s">
        <v>3</v>
      </c>
      <c r="F5" s="56" t="s">
        <v>10</v>
      </c>
      <c r="G5" s="56" t="s">
        <v>11</v>
      </c>
      <c r="H5" s="54" t="s">
        <v>7</v>
      </c>
      <c r="I5" s="8"/>
      <c r="J5" s="9"/>
      <c r="K5" s="10"/>
      <c r="L5" s="60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</row>
    <row r="6" spans="1:34" s="16" customFormat="1" ht="16.5" customHeight="1" x14ac:dyDescent="0.25">
      <c r="A6" s="45">
        <v>1</v>
      </c>
      <c r="B6" s="49">
        <v>2</v>
      </c>
      <c r="C6" s="37">
        <v>3</v>
      </c>
      <c r="D6" s="30">
        <v>4</v>
      </c>
      <c r="E6" s="37">
        <v>5</v>
      </c>
      <c r="F6" s="30">
        <v>6</v>
      </c>
      <c r="G6" s="37">
        <v>7</v>
      </c>
      <c r="H6" s="30">
        <v>8</v>
      </c>
      <c r="I6" s="13"/>
      <c r="J6" s="14"/>
      <c r="K6" s="15"/>
      <c r="L6" s="61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</row>
    <row r="7" spans="1:34" s="19" customFormat="1" ht="18.75" x14ac:dyDescent="0.3">
      <c r="A7" s="79">
        <v>1</v>
      </c>
      <c r="B7" s="80" t="s">
        <v>29</v>
      </c>
      <c r="C7" s="80" t="s">
        <v>30</v>
      </c>
      <c r="D7" s="81">
        <v>6</v>
      </c>
      <c r="E7" s="82" t="s">
        <v>9</v>
      </c>
      <c r="F7" s="83">
        <v>51440</v>
      </c>
      <c r="G7" s="84">
        <f t="shared" ref="G7:G13" si="0">F7*D7</f>
        <v>308640</v>
      </c>
      <c r="H7" s="87" t="s">
        <v>44</v>
      </c>
      <c r="I7" s="50"/>
      <c r="J7" s="17"/>
      <c r="K7" s="18"/>
      <c r="L7" s="52"/>
      <c r="M7" s="18"/>
      <c r="N7" s="69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</row>
    <row r="8" spans="1:34" s="19" customFormat="1" ht="18.75" x14ac:dyDescent="0.3">
      <c r="A8" s="79">
        <v>2</v>
      </c>
      <c r="B8" s="80" t="s">
        <v>31</v>
      </c>
      <c r="C8" s="80" t="s">
        <v>32</v>
      </c>
      <c r="D8" s="81">
        <v>7</v>
      </c>
      <c r="E8" s="82" t="s">
        <v>9</v>
      </c>
      <c r="F8" s="83">
        <v>120567</v>
      </c>
      <c r="G8" s="84">
        <f t="shared" si="0"/>
        <v>843969</v>
      </c>
      <c r="H8" s="87"/>
      <c r="I8" s="50"/>
      <c r="J8" s="17"/>
      <c r="K8" s="18"/>
      <c r="L8" s="52"/>
      <c r="M8" s="18"/>
      <c r="N8" s="69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</row>
    <row r="9" spans="1:34" s="19" customFormat="1" ht="18.75" x14ac:dyDescent="0.3">
      <c r="A9" s="79">
        <v>3</v>
      </c>
      <c r="B9" s="80" t="s">
        <v>17</v>
      </c>
      <c r="C9" s="80" t="s">
        <v>18</v>
      </c>
      <c r="D9" s="81">
        <v>10</v>
      </c>
      <c r="E9" s="82" t="s">
        <v>9</v>
      </c>
      <c r="F9" s="83">
        <v>83407</v>
      </c>
      <c r="G9" s="84">
        <f t="shared" si="0"/>
        <v>834070</v>
      </c>
      <c r="H9" s="87"/>
      <c r="I9" s="50"/>
      <c r="J9" s="17"/>
      <c r="K9" s="18"/>
      <c r="L9" s="52"/>
      <c r="M9" s="18"/>
      <c r="N9" s="69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</row>
    <row r="10" spans="1:34" s="19" customFormat="1" ht="18.75" x14ac:dyDescent="0.3">
      <c r="A10" s="79">
        <v>4</v>
      </c>
      <c r="B10" s="80" t="s">
        <v>33</v>
      </c>
      <c r="C10" s="80" t="s">
        <v>30</v>
      </c>
      <c r="D10" s="81">
        <v>1</v>
      </c>
      <c r="E10" s="82" t="s">
        <v>9</v>
      </c>
      <c r="F10" s="83">
        <v>73487</v>
      </c>
      <c r="G10" s="84">
        <f t="shared" si="0"/>
        <v>73487</v>
      </c>
      <c r="H10" s="87"/>
      <c r="I10" s="50"/>
      <c r="J10" s="17"/>
      <c r="K10" s="18"/>
      <c r="L10" s="52"/>
      <c r="M10" s="18"/>
      <c r="N10" s="69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</row>
    <row r="11" spans="1:34" s="19" customFormat="1" ht="18.75" x14ac:dyDescent="0.3">
      <c r="A11" s="79">
        <v>5</v>
      </c>
      <c r="B11" s="80" t="s">
        <v>15</v>
      </c>
      <c r="C11" s="80" t="s">
        <v>16</v>
      </c>
      <c r="D11" s="81">
        <v>2</v>
      </c>
      <c r="E11" s="82" t="s">
        <v>9</v>
      </c>
      <c r="F11" s="83">
        <v>35694</v>
      </c>
      <c r="G11" s="84">
        <f t="shared" si="0"/>
        <v>71388</v>
      </c>
      <c r="H11" s="87"/>
      <c r="I11" s="50"/>
      <c r="J11" s="17"/>
      <c r="K11" s="18"/>
      <c r="L11" s="52"/>
      <c r="M11" s="18"/>
      <c r="N11" s="69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</row>
    <row r="12" spans="1:34" s="19" customFormat="1" ht="18.75" x14ac:dyDescent="0.3">
      <c r="A12" s="79">
        <v>6</v>
      </c>
      <c r="B12" s="80" t="s">
        <v>38</v>
      </c>
      <c r="C12" s="80" t="s">
        <v>39</v>
      </c>
      <c r="D12" s="81">
        <v>40</v>
      </c>
      <c r="E12" s="82" t="s">
        <v>9</v>
      </c>
      <c r="F12" s="85">
        <v>42198.45</v>
      </c>
      <c r="G12" s="86">
        <f t="shared" si="0"/>
        <v>1687938</v>
      </c>
      <c r="H12" s="87"/>
      <c r="I12" s="50"/>
      <c r="J12" s="17"/>
      <c r="K12" s="18"/>
      <c r="L12" s="52"/>
      <c r="M12" s="18"/>
      <c r="N12" s="69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</row>
    <row r="13" spans="1:34" s="19" customFormat="1" ht="18.75" x14ac:dyDescent="0.3">
      <c r="A13" s="79">
        <v>7</v>
      </c>
      <c r="B13" s="80" t="s">
        <v>13</v>
      </c>
      <c r="C13" s="80" t="s">
        <v>14</v>
      </c>
      <c r="D13" s="81">
        <v>10</v>
      </c>
      <c r="E13" s="82" t="s">
        <v>9</v>
      </c>
      <c r="F13" s="85">
        <v>13502</v>
      </c>
      <c r="G13" s="86">
        <f t="shared" si="0"/>
        <v>135020</v>
      </c>
      <c r="H13" s="87"/>
      <c r="I13" s="50"/>
      <c r="J13" s="17"/>
      <c r="K13" s="18"/>
      <c r="L13" s="52"/>
      <c r="M13" s="18"/>
      <c r="N13" s="69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</row>
    <row r="14" spans="1:34" s="19" customFormat="1" ht="18.75" x14ac:dyDescent="0.3">
      <c r="A14" s="79">
        <v>8</v>
      </c>
      <c r="B14" s="80" t="s">
        <v>15</v>
      </c>
      <c r="C14" s="80" t="s">
        <v>16</v>
      </c>
      <c r="D14" s="81">
        <v>13</v>
      </c>
      <c r="E14" s="82" t="s">
        <v>9</v>
      </c>
      <c r="F14" s="85">
        <v>35694</v>
      </c>
      <c r="G14" s="86">
        <f t="shared" ref="G14:G22" si="1">F14*D14</f>
        <v>464022</v>
      </c>
      <c r="H14" s="87"/>
      <c r="I14" s="50"/>
      <c r="J14" s="17"/>
      <c r="K14" s="18"/>
      <c r="L14" s="52"/>
      <c r="M14" s="18"/>
      <c r="N14" s="69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</row>
    <row r="15" spans="1:34" s="19" customFormat="1" ht="18.75" x14ac:dyDescent="0.3">
      <c r="A15" s="79">
        <v>9</v>
      </c>
      <c r="B15" s="80" t="s">
        <v>17</v>
      </c>
      <c r="C15" s="80" t="s">
        <v>18</v>
      </c>
      <c r="D15" s="81">
        <v>26</v>
      </c>
      <c r="E15" s="82" t="s">
        <v>9</v>
      </c>
      <c r="F15" s="85">
        <v>82533</v>
      </c>
      <c r="G15" s="86">
        <f t="shared" si="1"/>
        <v>2145858</v>
      </c>
      <c r="H15" s="87"/>
      <c r="I15" s="50"/>
      <c r="J15" s="17"/>
      <c r="K15" s="18"/>
      <c r="L15" s="52"/>
      <c r="M15" s="18"/>
      <c r="N15" s="69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</row>
    <row r="16" spans="1:34" s="19" customFormat="1" ht="18.75" x14ac:dyDescent="0.3">
      <c r="A16" s="79">
        <v>10</v>
      </c>
      <c r="B16" s="80" t="s">
        <v>19</v>
      </c>
      <c r="C16" s="80" t="s">
        <v>20</v>
      </c>
      <c r="D16" s="81">
        <v>18</v>
      </c>
      <c r="E16" s="82" t="s">
        <v>9</v>
      </c>
      <c r="F16" s="85">
        <v>6998</v>
      </c>
      <c r="G16" s="86">
        <f t="shared" si="1"/>
        <v>125964</v>
      </c>
      <c r="H16" s="87"/>
      <c r="I16" s="50"/>
      <c r="J16" s="17"/>
      <c r="K16" s="18"/>
      <c r="L16" s="52"/>
      <c r="M16" s="18"/>
      <c r="N16" s="69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</row>
    <row r="17" spans="1:34" s="19" customFormat="1" ht="18.75" x14ac:dyDescent="0.3">
      <c r="A17" s="79">
        <v>11</v>
      </c>
      <c r="B17" s="80" t="s">
        <v>21</v>
      </c>
      <c r="C17" s="80" t="s">
        <v>22</v>
      </c>
      <c r="D17" s="81">
        <v>17</v>
      </c>
      <c r="E17" s="82" t="s">
        <v>9</v>
      </c>
      <c r="F17" s="85">
        <v>55985</v>
      </c>
      <c r="G17" s="86">
        <f t="shared" si="1"/>
        <v>951745</v>
      </c>
      <c r="H17" s="87"/>
      <c r="I17" s="50"/>
      <c r="J17" s="17"/>
      <c r="K17" s="18"/>
      <c r="L17" s="52"/>
      <c r="M17" s="18"/>
      <c r="N17" s="69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</row>
    <row r="18" spans="1:34" s="19" customFormat="1" ht="18.75" x14ac:dyDescent="0.3">
      <c r="A18" s="79">
        <v>12</v>
      </c>
      <c r="B18" s="80" t="s">
        <v>23</v>
      </c>
      <c r="C18" s="80" t="s">
        <v>24</v>
      </c>
      <c r="D18" s="81">
        <v>17</v>
      </c>
      <c r="E18" s="82" t="s">
        <v>9</v>
      </c>
      <c r="F18" s="85">
        <v>33583</v>
      </c>
      <c r="G18" s="86">
        <f t="shared" si="1"/>
        <v>570911</v>
      </c>
      <c r="H18" s="87"/>
      <c r="I18" s="50"/>
      <c r="J18" s="17"/>
      <c r="K18" s="18"/>
      <c r="L18" s="52"/>
      <c r="M18" s="18"/>
      <c r="N18" s="69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</row>
    <row r="19" spans="1:34" s="19" customFormat="1" ht="18.75" x14ac:dyDescent="0.3">
      <c r="A19" s="79">
        <v>13</v>
      </c>
      <c r="B19" s="80" t="s">
        <v>25</v>
      </c>
      <c r="C19" s="80" t="s">
        <v>26</v>
      </c>
      <c r="D19" s="81">
        <v>34</v>
      </c>
      <c r="E19" s="82" t="s">
        <v>9</v>
      </c>
      <c r="F19" s="85">
        <v>11958</v>
      </c>
      <c r="G19" s="86">
        <f t="shared" si="1"/>
        <v>406572</v>
      </c>
      <c r="H19" s="87"/>
      <c r="I19" s="50"/>
      <c r="J19" s="17"/>
      <c r="K19" s="18"/>
      <c r="L19" s="52"/>
      <c r="M19" s="18"/>
      <c r="N19" s="69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</row>
    <row r="20" spans="1:34" s="19" customFormat="1" ht="18.75" x14ac:dyDescent="0.3">
      <c r="A20" s="79">
        <v>14</v>
      </c>
      <c r="B20" s="80" t="s">
        <v>27</v>
      </c>
      <c r="C20" s="80" t="s">
        <v>28</v>
      </c>
      <c r="D20" s="81">
        <v>101</v>
      </c>
      <c r="E20" s="82" t="s">
        <v>9</v>
      </c>
      <c r="F20" s="85">
        <v>3499</v>
      </c>
      <c r="G20" s="86">
        <f t="shared" si="1"/>
        <v>353399</v>
      </c>
      <c r="H20" s="87"/>
      <c r="I20" s="50"/>
      <c r="J20" s="17"/>
      <c r="K20" s="18"/>
      <c r="L20" s="52"/>
      <c r="M20" s="18"/>
      <c r="N20" s="69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</row>
    <row r="21" spans="1:34" s="19" customFormat="1" ht="18.75" x14ac:dyDescent="0.3">
      <c r="A21" s="79">
        <v>15</v>
      </c>
      <c r="B21" s="80" t="s">
        <v>34</v>
      </c>
      <c r="C21" s="80" t="s">
        <v>35</v>
      </c>
      <c r="D21" s="81">
        <v>4</v>
      </c>
      <c r="E21" s="82" t="s">
        <v>9</v>
      </c>
      <c r="F21" s="85">
        <v>23571</v>
      </c>
      <c r="G21" s="86">
        <f t="shared" si="1"/>
        <v>94284</v>
      </c>
      <c r="H21" s="87"/>
      <c r="I21" s="50"/>
      <c r="J21" s="17"/>
      <c r="K21" s="18"/>
      <c r="L21" s="52"/>
      <c r="M21" s="18"/>
      <c r="N21" s="69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</row>
    <row r="22" spans="1:34" s="19" customFormat="1" ht="18.75" x14ac:dyDescent="0.3">
      <c r="A22" s="79">
        <v>16</v>
      </c>
      <c r="B22" s="80" t="s">
        <v>36</v>
      </c>
      <c r="C22" s="80" t="s">
        <v>37</v>
      </c>
      <c r="D22" s="81">
        <v>1</v>
      </c>
      <c r="E22" s="82" t="s">
        <v>9</v>
      </c>
      <c r="F22" s="85">
        <v>19566</v>
      </c>
      <c r="G22" s="86">
        <f t="shared" si="1"/>
        <v>19566</v>
      </c>
      <c r="H22" s="87"/>
      <c r="I22" s="50"/>
      <c r="J22" s="17"/>
      <c r="K22" s="18"/>
      <c r="L22" s="52"/>
      <c r="M22" s="18"/>
      <c r="N22" s="69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</row>
    <row r="23" spans="1:34" s="19" customFormat="1" ht="18.75" x14ac:dyDescent="0.3">
      <c r="A23" s="79">
        <v>17</v>
      </c>
      <c r="B23" s="80" t="s">
        <v>31</v>
      </c>
      <c r="C23" s="80" t="s">
        <v>32</v>
      </c>
      <c r="D23" s="81">
        <v>2</v>
      </c>
      <c r="E23" s="82" t="s">
        <v>9</v>
      </c>
      <c r="F23" s="85">
        <v>120567</v>
      </c>
      <c r="G23" s="86">
        <f>F23*D23</f>
        <v>241134</v>
      </c>
      <c r="H23" s="87"/>
      <c r="I23" s="43"/>
      <c r="J23" s="18"/>
      <c r="K23" s="18"/>
      <c r="L23" s="52"/>
      <c r="M23" s="18"/>
      <c r="N23" s="6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</row>
    <row r="24" spans="1:34" s="19" customFormat="1" ht="18.75" x14ac:dyDescent="0.3">
      <c r="A24" s="78"/>
      <c r="B24" s="71"/>
      <c r="C24" s="71"/>
      <c r="D24" s="72"/>
      <c r="E24" s="73"/>
      <c r="F24" s="65"/>
      <c r="G24" s="70"/>
      <c r="H24" s="87"/>
      <c r="I24" s="43"/>
      <c r="J24" s="18"/>
      <c r="K24" s="18"/>
      <c r="L24" s="52"/>
      <c r="M24" s="18"/>
      <c r="N24" s="6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</row>
    <row r="25" spans="1:34" s="19" customFormat="1" ht="33.75" customHeight="1" x14ac:dyDescent="0.2">
      <c r="A25" s="89"/>
      <c r="B25" s="90"/>
      <c r="C25" s="90"/>
      <c r="D25" s="90"/>
      <c r="E25" s="90"/>
      <c r="F25" s="104" t="s">
        <v>48</v>
      </c>
      <c r="G25" s="51">
        <f>SUM(G7:G23)</f>
        <v>9327967</v>
      </c>
      <c r="H25" s="87"/>
      <c r="I25" s="43"/>
      <c r="J25" s="18"/>
      <c r="K25" s="18"/>
      <c r="L25" s="52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</row>
    <row r="26" spans="1:34" s="19" customFormat="1" ht="24.6" customHeight="1" x14ac:dyDescent="0.2">
      <c r="A26" s="89"/>
      <c r="B26" s="90"/>
      <c r="C26" s="90"/>
      <c r="D26" s="90"/>
      <c r="E26" s="90"/>
      <c r="F26" s="44" t="s">
        <v>12</v>
      </c>
      <c r="G26" s="51">
        <f>G25*0.18</f>
        <v>1679034.0599999998</v>
      </c>
      <c r="H26" s="87"/>
      <c r="I26" s="43"/>
      <c r="J26" s="18"/>
      <c r="K26" s="18"/>
      <c r="L26" s="47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</row>
    <row r="27" spans="1:34" s="22" customFormat="1" ht="25.5" customHeight="1" x14ac:dyDescent="0.2">
      <c r="A27" s="98" t="s">
        <v>46</v>
      </c>
      <c r="B27" s="99"/>
      <c r="C27" s="100"/>
      <c r="D27" s="62"/>
      <c r="E27" s="63"/>
      <c r="F27" s="64"/>
      <c r="G27" s="64"/>
      <c r="H27" s="59"/>
      <c r="I27" s="23"/>
      <c r="J27" s="21"/>
      <c r="K27" s="21"/>
      <c r="L27" s="48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</row>
    <row r="28" spans="1:34" s="22" customFormat="1" ht="21.75" customHeight="1" x14ac:dyDescent="0.2">
      <c r="A28" s="98" t="s">
        <v>8</v>
      </c>
      <c r="B28" s="99"/>
      <c r="C28" s="99"/>
      <c r="D28" s="31"/>
      <c r="E28" s="31"/>
      <c r="F28" s="32"/>
      <c r="G28" s="32"/>
      <c r="H28" s="68"/>
      <c r="I28" s="23"/>
      <c r="J28" s="21"/>
      <c r="K28" s="21"/>
      <c r="L28" s="20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</row>
    <row r="29" spans="1:34" s="22" customFormat="1" ht="33.75" customHeight="1" x14ac:dyDescent="0.2">
      <c r="A29" s="101" t="s">
        <v>40</v>
      </c>
      <c r="B29" s="93"/>
      <c r="C29" s="93"/>
      <c r="D29" s="74"/>
      <c r="E29" s="74"/>
      <c r="F29" s="75"/>
      <c r="G29" s="75"/>
      <c r="H29" s="76"/>
      <c r="I29" s="23"/>
      <c r="J29" s="21"/>
      <c r="K29" s="21"/>
      <c r="L29" s="20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</row>
    <row r="30" spans="1:34" s="22" customFormat="1" ht="28.5" customHeight="1" x14ac:dyDescent="0.2">
      <c r="A30" s="103" t="s">
        <v>41</v>
      </c>
      <c r="B30" s="102"/>
      <c r="C30" s="102"/>
      <c r="D30" s="66"/>
      <c r="E30" s="66"/>
      <c r="F30" s="67"/>
      <c r="G30" s="67"/>
      <c r="H30" s="77"/>
      <c r="I30" s="23"/>
      <c r="J30" s="21"/>
      <c r="K30" s="21"/>
      <c r="L30" s="20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</row>
    <row r="31" spans="1:34" s="22" customFormat="1" ht="61.5" customHeight="1" x14ac:dyDescent="0.2">
      <c r="A31" s="95" t="s">
        <v>42</v>
      </c>
      <c r="B31" s="96"/>
      <c r="C31" s="97" t="s">
        <v>45</v>
      </c>
      <c r="D31" s="94"/>
      <c r="E31" s="94"/>
      <c r="F31" s="94"/>
      <c r="G31" s="94"/>
      <c r="H31" s="94"/>
      <c r="I31" s="23"/>
      <c r="J31" s="21"/>
      <c r="K31" s="21"/>
      <c r="L31" s="20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</row>
    <row r="32" spans="1:34" ht="54.75" customHeight="1" x14ac:dyDescent="0.2">
      <c r="A32" s="92" t="s">
        <v>4</v>
      </c>
      <c r="B32" s="92"/>
      <c r="C32" s="91" t="s">
        <v>43</v>
      </c>
      <c r="D32" s="91"/>
      <c r="E32" s="91"/>
      <c r="F32" s="91"/>
      <c r="G32" s="91"/>
      <c r="H32" s="91"/>
      <c r="I32" s="53"/>
      <c r="J32" s="53"/>
      <c r="K32" s="53"/>
      <c r="L32" s="46"/>
    </row>
    <row r="36" spans="3:3" x14ac:dyDescent="0.25">
      <c r="C36" s="2"/>
    </row>
  </sheetData>
  <mergeCells count="12">
    <mergeCell ref="H7:H26"/>
    <mergeCell ref="C3:E3"/>
    <mergeCell ref="A25:E25"/>
    <mergeCell ref="A26:E26"/>
    <mergeCell ref="C32:H32"/>
    <mergeCell ref="A32:B32"/>
    <mergeCell ref="A31:B31"/>
    <mergeCell ref="C31:H31"/>
    <mergeCell ref="A27:C27"/>
    <mergeCell ref="A28:C28"/>
    <mergeCell ref="A29:C29"/>
    <mergeCell ref="A30:C30"/>
  </mergeCells>
  <phoneticPr fontId="8" type="noConversion"/>
  <pageMargins left="0.53125" right="0.23622047244094491" top="0.74803149606299213" bottom="0.74803149606299213" header="0.31496062992125984" footer="0.31496062992125984"/>
  <pageSetup paperSize="9" scale="62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Логинова Ольга Сергеевна</cp:lastModifiedBy>
  <cp:revision>0</cp:revision>
  <cp:lastPrinted>2014-03-19T03:27:28Z</cp:lastPrinted>
  <dcterms:created xsi:type="dcterms:W3CDTF">2011-10-27T10:58:53Z</dcterms:created>
  <dcterms:modified xsi:type="dcterms:W3CDTF">2014-03-19T03:27:30Z</dcterms:modified>
</cp:coreProperties>
</file>